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List1" sheetId="1" r:id="rId1"/>
    <sheet name="List2" sheetId="2" r:id="rId2"/>
    <sheet name="List3" sheetId="3" r:id="rId3"/>
    <sheet name="Graf1" sheetId="4" r:id="rId4"/>
    <sheet name="Graf2" sheetId="5" r:id="rId5"/>
    <sheet name="Graf3" sheetId="6" r:id="rId6"/>
    <sheet name="Graf4" sheetId="7" r:id="rId7"/>
  </sheets>
  <definedNames/>
  <calcPr fullCalcOnLoad="1"/>
</workbook>
</file>

<file path=xl/sharedStrings.xml><?xml version="1.0" encoding="utf-8"?>
<sst xmlns="http://schemas.openxmlformats.org/spreadsheetml/2006/main" count="20" uniqueCount="14">
  <si>
    <t>fr [Hz]</t>
  </si>
  <si>
    <t>5digit/slow</t>
  </si>
  <si>
    <t>H [dB]</t>
  </si>
  <si>
    <t>Umin [V]</t>
  </si>
  <si>
    <t>Umax [V]</t>
  </si>
  <si>
    <t>Uch [V]</t>
  </si>
  <si>
    <t>f</t>
  </si>
  <si>
    <t>Umetex</t>
  </si>
  <si>
    <t>Uagilent</t>
  </si>
  <si>
    <t>fr*T</t>
  </si>
  <si>
    <t>4digit/slow</t>
  </si>
  <si>
    <t>f [MHz]</t>
  </si>
  <si>
    <t>Ua [V]</t>
  </si>
  <si>
    <t>Ub [V]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</si>
</sst>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.25"/>
      <name val="Arial CE"/>
      <family val="0"/>
    </font>
    <font>
      <b/>
      <sz val="12"/>
      <name val="Arial CE"/>
      <family val="0"/>
    </font>
    <font>
      <b/>
      <sz val="10.25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činitele potlačení sériového rušení na frekvenci
</a:t>
            </a:r>
            <a:r>
              <a:rPr lang="en-US" cap="none" sz="1025" b="0" i="0" u="none" baseline="0">
                <a:latin typeface="Arial CE"/>
                <a:ea typeface="Arial CE"/>
                <a:cs typeface="Arial CE"/>
              </a:rPr>
              <a:t>pro 4 digit / slow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45"/>
          <c:w val="0.877"/>
          <c:h val="0.83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List1!$A$3:$A$12</c:f>
              <c:num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List1!$E$3:$E$12</c:f>
              <c:numCache>
                <c:ptCount val="10"/>
                <c:pt idx="0">
                  <c:v>-3.6254354311892314</c:v>
                </c:pt>
                <c:pt idx="1">
                  <c:v>-2.1170134877028706</c:v>
                </c:pt>
                <c:pt idx="2">
                  <c:v>-0.10189350145097145</c:v>
                </c:pt>
                <c:pt idx="3">
                  <c:v>6.576543145698334</c:v>
                </c:pt>
                <c:pt idx="4">
                  <c:v>80</c:v>
                </c:pt>
                <c:pt idx="5">
                  <c:v>10.096609103026656</c:v>
                </c:pt>
                <c:pt idx="6">
                  <c:v>7.258414852036373</c:v>
                </c:pt>
                <c:pt idx="7">
                  <c:v>9.370421659154898</c:v>
                </c:pt>
                <c:pt idx="8">
                  <c:v>13.638733300744768</c:v>
                </c:pt>
                <c:pt idx="9">
                  <c:v>80</c:v>
                </c:pt>
              </c:numCache>
            </c:numRef>
          </c:yVal>
          <c:smooth val="1"/>
        </c:ser>
        <c:axId val="8715448"/>
        <c:axId val="11330169"/>
      </c:scatterChart>
      <c:valAx>
        <c:axId val="8715448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fr.T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low"/>
        <c:crossAx val="11330169"/>
        <c:crosses val="autoZero"/>
        <c:crossBetween val="midCat"/>
        <c:dispUnits/>
        <c:minorUnit val="10"/>
      </c:valAx>
      <c:valAx>
        <c:axId val="1133016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H [dB]</a:t>
                </a:r>
              </a:p>
            </c:rich>
          </c:tx>
          <c:layout>
            <c:manualLayout>
              <c:xMode val="factor"/>
              <c:yMode val="factor"/>
              <c:x val="0.007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crossAx val="8715448"/>
        <c:crossesAt val="0.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Frekvenční charakteristika generátoru HP 33120A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9"/>
          <c:w val="0.846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v>prizpusobene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List2!$A$2:$A$11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List2!$B$2:$B$11</c:f>
              <c:numCache>
                <c:ptCount val="10"/>
                <c:pt idx="0">
                  <c:v>0.95</c:v>
                </c:pt>
                <c:pt idx="1">
                  <c:v>0.95</c:v>
                </c:pt>
                <c:pt idx="2">
                  <c:v>0.94</c:v>
                </c:pt>
                <c:pt idx="3">
                  <c:v>0.93</c:v>
                </c:pt>
                <c:pt idx="4">
                  <c:v>0.93</c:v>
                </c:pt>
                <c:pt idx="5">
                  <c:v>0.92</c:v>
                </c:pt>
                <c:pt idx="6">
                  <c:v>0.92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</c:numCache>
            </c:numRef>
          </c:yVal>
          <c:smooth val="1"/>
        </c:ser>
        <c:ser>
          <c:idx val="1"/>
          <c:order val="1"/>
          <c:tx>
            <c:v>neprizpusobene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List2!$A$2:$A$11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List2!$C$2:$C$11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0.97</c:v>
                </c:pt>
                <c:pt idx="3">
                  <c:v>0.93</c:v>
                </c:pt>
                <c:pt idx="4">
                  <c:v>0.9</c:v>
                </c:pt>
                <c:pt idx="5">
                  <c:v>0.86</c:v>
                </c:pt>
                <c:pt idx="6">
                  <c:v>0.81</c:v>
                </c:pt>
                <c:pt idx="7">
                  <c:v>0.77</c:v>
                </c:pt>
                <c:pt idx="8">
                  <c:v>0.72</c:v>
                </c:pt>
                <c:pt idx="9">
                  <c:v>0.68</c:v>
                </c:pt>
              </c:numCache>
            </c:numRef>
          </c:yVal>
          <c:smooth val="1"/>
        </c:ser>
        <c:axId val="34862658"/>
        <c:axId val="45328467"/>
      </c:scatterChart>
      <c:valAx>
        <c:axId val="34862658"/>
        <c:scaling>
          <c:logBase val="10"/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f [MHz]</a:t>
                </a:r>
              </a:p>
            </c:rich>
          </c:tx>
          <c:layout>
            <c:manualLayout>
              <c:xMode val="factor"/>
              <c:yMode val="factor"/>
              <c:x val="0.013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crossBetween val="midCat"/>
        <c:dispUnits/>
        <c:majorUnit val="10"/>
        <c:minorUnit val="10"/>
      </c:valAx>
      <c:valAx>
        <c:axId val="45328467"/>
        <c:scaling>
          <c:orientation val="minMax"/>
          <c:max val="1.5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75"/>
              <c:y val="0.103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midCat"/>
        <c:dispUnits/>
        <c:majorUnit val="0.2"/>
        <c:minorUnit val="0.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Frekvenční charakteristika multimetru Metex M - 3850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"/>
          <c:w val="0.8422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v>Metex M-3850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List2!$E$19:$E$29</c:f>
              <c:numCache>
                <c:ptCount val="11"/>
                <c:pt idx="0">
                  <c:v>40</c:v>
                </c:pt>
                <c:pt idx="1">
                  <c:v>50</c:v>
                </c:pt>
                <c:pt idx="2">
                  <c:v>70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700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</c:numCache>
            </c:numRef>
          </c:xVal>
          <c:yVal>
            <c:numRef>
              <c:f>List2!$F$19:$F$29</c:f>
              <c:numCache>
                <c:ptCount val="11"/>
                <c:pt idx="0">
                  <c:v>3</c:v>
                </c:pt>
                <c:pt idx="1">
                  <c:v>2.995</c:v>
                </c:pt>
                <c:pt idx="2">
                  <c:v>2.986</c:v>
                </c:pt>
                <c:pt idx="3">
                  <c:v>3.009</c:v>
                </c:pt>
                <c:pt idx="4">
                  <c:v>3.008</c:v>
                </c:pt>
                <c:pt idx="5">
                  <c:v>2.983</c:v>
                </c:pt>
                <c:pt idx="6">
                  <c:v>2.983</c:v>
                </c:pt>
                <c:pt idx="7">
                  <c:v>2.909</c:v>
                </c:pt>
                <c:pt idx="8">
                  <c:v>2.691</c:v>
                </c:pt>
                <c:pt idx="9">
                  <c:v>2.424</c:v>
                </c:pt>
                <c:pt idx="10">
                  <c:v>2.154</c:v>
                </c:pt>
              </c:numCache>
            </c:numRef>
          </c:yVal>
          <c:smooth val="1"/>
        </c:ser>
        <c:ser>
          <c:idx val="1"/>
          <c:order val="1"/>
          <c:tx>
            <c:v>Agilent 34401A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List2!$E$19:$E$29</c:f>
              <c:numCache>
                <c:ptCount val="11"/>
                <c:pt idx="0">
                  <c:v>40</c:v>
                </c:pt>
                <c:pt idx="1">
                  <c:v>50</c:v>
                </c:pt>
                <c:pt idx="2">
                  <c:v>70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700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</c:numCache>
            </c:numRef>
          </c:xVal>
          <c:yVal>
            <c:numRef>
              <c:f>List2!$G$19:$G$29</c:f>
              <c:numCache>
                <c:ptCount val="11"/>
                <c:pt idx="0">
                  <c:v>2.995</c:v>
                </c:pt>
                <c:pt idx="1">
                  <c:v>2.995</c:v>
                </c:pt>
                <c:pt idx="2">
                  <c:v>2.995</c:v>
                </c:pt>
                <c:pt idx="3">
                  <c:v>2.996</c:v>
                </c:pt>
                <c:pt idx="4">
                  <c:v>2.996</c:v>
                </c:pt>
                <c:pt idx="5">
                  <c:v>2.997</c:v>
                </c:pt>
                <c:pt idx="6">
                  <c:v>2.997</c:v>
                </c:pt>
                <c:pt idx="7">
                  <c:v>2.997</c:v>
                </c:pt>
                <c:pt idx="8">
                  <c:v>2.997</c:v>
                </c:pt>
                <c:pt idx="9">
                  <c:v>2.997</c:v>
                </c:pt>
                <c:pt idx="10">
                  <c:v>2.992</c:v>
                </c:pt>
              </c:numCache>
            </c:numRef>
          </c:yVal>
          <c:smooth val="1"/>
        </c:ser>
        <c:axId val="5303020"/>
        <c:axId val="47727181"/>
      </c:scatterChart>
      <c:valAx>
        <c:axId val="5303020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f [Hz]</a:t>
                </a:r>
              </a:p>
            </c:rich>
          </c:tx>
          <c:layout>
            <c:manualLayout>
              <c:xMode val="factor"/>
              <c:yMode val="factor"/>
              <c:x val="0.012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727181"/>
        <c:crossesAt val="2.1"/>
        <c:crossBetween val="midCat"/>
        <c:dispUnits/>
      </c:valAx>
      <c:valAx>
        <c:axId val="47727181"/>
        <c:scaling>
          <c:orientation val="minMax"/>
          <c:max val="3.1"/>
          <c:min val="2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6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  <c:majorUnit val="0.1"/>
        <c:minorUnit val="0.025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činitele potlačení sériového rušení na frekvenci
</a:t>
            </a:r>
            <a:r>
              <a:rPr lang="en-US" cap="none" sz="1025" b="0" i="0" u="none" baseline="0">
                <a:latin typeface="Arial CE"/>
                <a:ea typeface="Arial CE"/>
                <a:cs typeface="Arial CE"/>
              </a:rPr>
              <a:t>pro 5 digit / slow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325"/>
          <c:w val="0.94625"/>
          <c:h val="0.80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List3!$A$3:$A$13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xVal>
          <c:yVal>
            <c:numRef>
              <c:f>List3!$E$3:$E$13</c:f>
              <c:numCache>
                <c:ptCount val="11"/>
                <c:pt idx="0">
                  <c:v>99.99999999999999</c:v>
                </c:pt>
                <c:pt idx="1">
                  <c:v>21.06015318503255</c:v>
                </c:pt>
                <c:pt idx="2">
                  <c:v>17.210604488211402</c:v>
                </c:pt>
                <c:pt idx="3">
                  <c:v>17.714454068768276</c:v>
                </c:pt>
                <c:pt idx="4">
                  <c:v>22.25891243898086</c:v>
                </c:pt>
                <c:pt idx="5">
                  <c:v>99.99999999999999</c:v>
                </c:pt>
                <c:pt idx="6">
                  <c:v>22.835273291409738</c:v>
                </c:pt>
                <c:pt idx="7">
                  <c:v>19.37829703921038</c:v>
                </c:pt>
                <c:pt idx="8">
                  <c:v>19.318666428048786</c:v>
                </c:pt>
                <c:pt idx="9">
                  <c:v>23.807459162119002</c:v>
                </c:pt>
                <c:pt idx="10">
                  <c:v>99.99999999999999</c:v>
                </c:pt>
              </c:numCache>
            </c:numRef>
          </c:yVal>
          <c:smooth val="1"/>
        </c:ser>
        <c:axId val="26891446"/>
        <c:axId val="40696423"/>
      </c:scatterChart>
      <c:valAx>
        <c:axId val="26891446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fr.T</a:t>
                </a:r>
              </a:p>
            </c:rich>
          </c:tx>
          <c:layout>
            <c:manualLayout>
              <c:xMode val="factor"/>
              <c:yMode val="factor"/>
              <c:x val="0.009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40696423"/>
        <c:crosses val="autoZero"/>
        <c:crossBetween val="midCat"/>
        <c:dispUnits/>
      </c:valAx>
      <c:valAx>
        <c:axId val="4069642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H [dB]</a:t>
                </a:r>
              </a:p>
            </c:rich>
          </c:tx>
          <c:layout>
            <c:manualLayout>
              <c:xMode val="factor"/>
              <c:yMode val="factor"/>
              <c:x val="0.0032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crossAx val="26891446"/>
        <c:crossesAt val="0.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915025"/>
    <xdr:graphicFrame>
      <xdr:nvGraphicFramePr>
        <xdr:cNvPr id="1" name="Chart 1"/>
        <xdr:cNvGraphicFramePr/>
      </xdr:nvGraphicFramePr>
      <xdr:xfrm>
        <a:off x="0" y="0"/>
        <a:ext cx="12153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915025"/>
    <xdr:graphicFrame>
      <xdr:nvGraphicFramePr>
        <xdr:cNvPr id="1" name="Shape 1025"/>
        <xdr:cNvGraphicFramePr/>
      </xdr:nvGraphicFramePr>
      <xdr:xfrm>
        <a:off x="0" y="0"/>
        <a:ext cx="12153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915025"/>
    <xdr:graphicFrame>
      <xdr:nvGraphicFramePr>
        <xdr:cNvPr id="1" name="Shape 1025"/>
        <xdr:cNvGraphicFramePr/>
      </xdr:nvGraphicFramePr>
      <xdr:xfrm>
        <a:off x="0" y="0"/>
        <a:ext cx="12153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915025"/>
    <xdr:graphicFrame>
      <xdr:nvGraphicFramePr>
        <xdr:cNvPr id="1" name="Shape 1025"/>
        <xdr:cNvGraphicFramePr/>
      </xdr:nvGraphicFramePr>
      <xdr:xfrm>
        <a:off x="0" y="0"/>
        <a:ext cx="12153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:E12"/>
    </sheetView>
  </sheetViews>
  <sheetFormatPr defaultColWidth="9.00390625" defaultRowHeight="12.75"/>
  <cols>
    <col min="1" max="1" width="13.625" style="0" customWidth="1"/>
    <col min="2" max="2" width="10.875" style="0" customWidth="1"/>
    <col min="3" max="3" width="11.25390625" style="0" customWidth="1"/>
    <col min="4" max="4" width="11.125" style="0" customWidth="1"/>
    <col min="5" max="5" width="11.375" style="0" customWidth="1"/>
  </cols>
  <sheetData>
    <row r="1" ht="13.5" thickBot="1">
      <c r="A1" t="s">
        <v>1</v>
      </c>
    </row>
    <row r="2" spans="1:7" ht="13.5" thickBot="1">
      <c r="A2" s="17" t="s">
        <v>0</v>
      </c>
      <c r="B2" s="13" t="s">
        <v>3</v>
      </c>
      <c r="C2" s="11" t="s">
        <v>4</v>
      </c>
      <c r="D2" s="11" t="s">
        <v>5</v>
      </c>
      <c r="E2" s="12" t="s">
        <v>2</v>
      </c>
      <c r="F2" s="4"/>
      <c r="G2" s="4" t="s">
        <v>9</v>
      </c>
    </row>
    <row r="3" spans="1:8" ht="12.75">
      <c r="A3" s="18">
        <v>20</v>
      </c>
      <c r="B3" s="14">
        <v>-0.758</v>
      </c>
      <c r="C3" s="9">
        <v>0.76</v>
      </c>
      <c r="D3" s="9">
        <f>(C3-B3)</f>
        <v>1.518</v>
      </c>
      <c r="E3" s="10">
        <f>20*LOG10(1/D3)</f>
        <v>-3.6254354311892314</v>
      </c>
      <c r="F3" s="2"/>
      <c r="G3" s="3">
        <f>A3*(0.02)</f>
        <v>0.4</v>
      </c>
      <c r="H3" s="1"/>
    </row>
    <row r="4" spans="1:8" ht="12.75">
      <c r="A4" s="19">
        <v>25</v>
      </c>
      <c r="B4" s="15">
        <v>-0.637</v>
      </c>
      <c r="C4" s="5">
        <v>0.639</v>
      </c>
      <c r="D4" s="5">
        <f aca="true" t="shared" si="0" ref="D4:D12">(C4-B4)</f>
        <v>1.276</v>
      </c>
      <c r="E4" s="6">
        <f aca="true" t="shared" si="1" ref="E4:E12">20*LOG10(1/D4)</f>
        <v>-2.1170134877028706</v>
      </c>
      <c r="F4" s="2"/>
      <c r="G4" s="3">
        <f aca="true" t="shared" si="2" ref="G4:G12">A4*(0.02)</f>
        <v>0.5</v>
      </c>
      <c r="H4" s="1"/>
    </row>
    <row r="5" spans="1:8" ht="12.75">
      <c r="A5" s="19">
        <v>30</v>
      </c>
      <c r="B5" s="15">
        <v>-0.505</v>
      </c>
      <c r="C5" s="5">
        <v>0.5068</v>
      </c>
      <c r="D5" s="5">
        <f t="shared" si="0"/>
        <v>1.0118</v>
      </c>
      <c r="E5" s="6">
        <f t="shared" si="1"/>
        <v>-0.10189350145097145</v>
      </c>
      <c r="F5" s="2"/>
      <c r="G5" s="3">
        <f t="shared" si="2"/>
        <v>0.6</v>
      </c>
      <c r="H5" s="1"/>
    </row>
    <row r="6" spans="1:8" ht="12.75">
      <c r="A6" s="19">
        <v>40</v>
      </c>
      <c r="B6" s="15">
        <v>-0.234</v>
      </c>
      <c r="C6" s="5">
        <v>0.235</v>
      </c>
      <c r="D6" s="5">
        <f t="shared" si="0"/>
        <v>0.469</v>
      </c>
      <c r="E6" s="6">
        <f t="shared" si="1"/>
        <v>6.576543145698334</v>
      </c>
      <c r="F6" s="2"/>
      <c r="G6" s="3">
        <f t="shared" si="2"/>
        <v>0.8</v>
      </c>
      <c r="H6" s="1"/>
    </row>
    <row r="7" spans="1:8" ht="12.75">
      <c r="A7" s="19">
        <v>50</v>
      </c>
      <c r="B7" s="15">
        <v>0.0008</v>
      </c>
      <c r="C7" s="5">
        <v>0.0009</v>
      </c>
      <c r="D7" s="5">
        <f t="shared" si="0"/>
        <v>9.999999999999994E-05</v>
      </c>
      <c r="E7" s="6">
        <f t="shared" si="1"/>
        <v>80</v>
      </c>
      <c r="F7" s="2"/>
      <c r="G7" s="3">
        <f t="shared" si="2"/>
        <v>1</v>
      </c>
      <c r="H7" s="1"/>
    </row>
    <row r="8" spans="1:8" ht="12.75">
      <c r="A8" s="19">
        <v>60</v>
      </c>
      <c r="B8" s="15">
        <v>-0.1555</v>
      </c>
      <c r="C8" s="5">
        <v>0.15723</v>
      </c>
      <c r="D8" s="5">
        <f t="shared" si="0"/>
        <v>0.31273</v>
      </c>
      <c r="E8" s="6">
        <f t="shared" si="1"/>
        <v>10.096609103026656</v>
      </c>
      <c r="F8" s="2"/>
      <c r="G8" s="3">
        <f t="shared" si="2"/>
        <v>1.2</v>
      </c>
      <c r="H8" s="1"/>
    </row>
    <row r="9" spans="1:8" ht="12.75">
      <c r="A9" s="19">
        <v>70</v>
      </c>
      <c r="B9" s="15">
        <v>-0.2159</v>
      </c>
      <c r="C9" s="5">
        <v>0.21769</v>
      </c>
      <c r="D9" s="5">
        <f t="shared" si="0"/>
        <v>0.43359000000000003</v>
      </c>
      <c r="E9" s="6">
        <f t="shared" si="1"/>
        <v>7.258414852036373</v>
      </c>
      <c r="F9" s="2"/>
      <c r="G9" s="3">
        <f t="shared" si="2"/>
        <v>1.4000000000000001</v>
      </c>
      <c r="H9" s="1"/>
    </row>
    <row r="10" spans="1:8" ht="12.75">
      <c r="A10" s="19">
        <v>80</v>
      </c>
      <c r="B10" s="15">
        <v>-0.18</v>
      </c>
      <c r="C10" s="5">
        <v>0.16</v>
      </c>
      <c r="D10" s="5">
        <f t="shared" si="0"/>
        <v>0.33999999999999997</v>
      </c>
      <c r="E10" s="6">
        <f t="shared" si="1"/>
        <v>9.370421659154898</v>
      </c>
      <c r="F10" s="2"/>
      <c r="G10" s="3">
        <f t="shared" si="2"/>
        <v>1.6</v>
      </c>
      <c r="H10" s="1"/>
    </row>
    <row r="11" spans="1:8" ht="12.75">
      <c r="A11" s="19">
        <v>90</v>
      </c>
      <c r="B11" s="15">
        <v>-0.103</v>
      </c>
      <c r="C11" s="5">
        <v>0.105</v>
      </c>
      <c r="D11" s="5">
        <f t="shared" si="0"/>
        <v>0.208</v>
      </c>
      <c r="E11" s="6">
        <f t="shared" si="1"/>
        <v>13.638733300744768</v>
      </c>
      <c r="F11" s="2"/>
      <c r="G11" s="3">
        <f t="shared" si="2"/>
        <v>1.8</v>
      </c>
      <c r="H11" s="1"/>
    </row>
    <row r="12" spans="1:8" ht="13.5" thickBot="1">
      <c r="A12" s="20">
        <v>100</v>
      </c>
      <c r="B12" s="16">
        <v>0.0008</v>
      </c>
      <c r="C12" s="7">
        <v>0.0009</v>
      </c>
      <c r="D12" s="7">
        <f t="shared" si="0"/>
        <v>9.999999999999994E-05</v>
      </c>
      <c r="E12" s="8">
        <f t="shared" si="1"/>
        <v>80</v>
      </c>
      <c r="F12" s="2"/>
      <c r="G12" s="3">
        <f t="shared" si="2"/>
        <v>2</v>
      </c>
      <c r="H12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18" sqref="E18:G29"/>
    </sheetView>
  </sheetViews>
  <sheetFormatPr defaultColWidth="9.00390625" defaultRowHeight="12.75"/>
  <sheetData>
    <row r="1" spans="1:3" ht="13.5" thickBot="1">
      <c r="A1" s="23" t="s">
        <v>11</v>
      </c>
      <c r="B1" s="22" t="s">
        <v>12</v>
      </c>
      <c r="C1" s="21" t="s">
        <v>13</v>
      </c>
    </row>
    <row r="2" spans="1:3" ht="12.75">
      <c r="A2" s="18">
        <v>1</v>
      </c>
      <c r="B2" s="27">
        <v>0.95</v>
      </c>
      <c r="C2" s="26">
        <v>1</v>
      </c>
    </row>
    <row r="3" spans="1:3" ht="12.75">
      <c r="A3" s="19">
        <f>A2+1</f>
        <v>2</v>
      </c>
      <c r="B3" s="28">
        <v>0.95</v>
      </c>
      <c r="C3" s="24">
        <v>1</v>
      </c>
    </row>
    <row r="4" spans="1:3" ht="12.75">
      <c r="A4" s="19">
        <f aca="true" t="shared" si="0" ref="A4:A11">A3+1</f>
        <v>3</v>
      </c>
      <c r="B4" s="28">
        <v>0.94</v>
      </c>
      <c r="C4" s="24">
        <v>0.97</v>
      </c>
    </row>
    <row r="5" spans="1:3" ht="12.75">
      <c r="A5" s="19">
        <f t="shared" si="0"/>
        <v>4</v>
      </c>
      <c r="B5" s="28">
        <v>0.93</v>
      </c>
      <c r="C5" s="24">
        <v>0.93</v>
      </c>
    </row>
    <row r="6" spans="1:3" ht="12.75">
      <c r="A6" s="19">
        <f t="shared" si="0"/>
        <v>5</v>
      </c>
      <c r="B6" s="28">
        <v>0.93</v>
      </c>
      <c r="C6" s="24">
        <v>0.9</v>
      </c>
    </row>
    <row r="7" spans="1:3" ht="12.75">
      <c r="A7" s="19">
        <f t="shared" si="0"/>
        <v>6</v>
      </c>
      <c r="B7" s="28">
        <v>0.92</v>
      </c>
      <c r="C7" s="24">
        <v>0.86</v>
      </c>
    </row>
    <row r="8" spans="1:3" ht="12.75">
      <c r="A8" s="19">
        <f t="shared" si="0"/>
        <v>7</v>
      </c>
      <c r="B8" s="28">
        <v>0.92</v>
      </c>
      <c r="C8" s="24">
        <v>0.81</v>
      </c>
    </row>
    <row r="9" spans="1:3" ht="12.75">
      <c r="A9" s="19">
        <f t="shared" si="0"/>
        <v>8</v>
      </c>
      <c r="B9" s="28">
        <v>0.91</v>
      </c>
      <c r="C9" s="24">
        <v>0.77</v>
      </c>
    </row>
    <row r="10" spans="1:3" ht="12.75">
      <c r="A10" s="19">
        <f t="shared" si="0"/>
        <v>9</v>
      </c>
      <c r="B10" s="28">
        <v>0.91</v>
      </c>
      <c r="C10" s="24">
        <v>0.72</v>
      </c>
    </row>
    <row r="11" spans="1:3" ht="13.5" thickBot="1">
      <c r="A11" s="20">
        <f t="shared" si="0"/>
        <v>10</v>
      </c>
      <c r="B11" s="29">
        <v>0.91</v>
      </c>
      <c r="C11" s="25">
        <v>0.68</v>
      </c>
    </row>
    <row r="17" ht="13.5" thickBot="1"/>
    <row r="18" spans="5:7" ht="13.5" thickBot="1">
      <c r="E18" s="23" t="s">
        <v>6</v>
      </c>
      <c r="F18" s="22" t="s">
        <v>7</v>
      </c>
      <c r="G18" s="21" t="s">
        <v>8</v>
      </c>
    </row>
    <row r="19" spans="5:7" ht="12.75">
      <c r="E19" s="18">
        <v>40</v>
      </c>
      <c r="F19" s="27">
        <v>3</v>
      </c>
      <c r="G19" s="26">
        <v>2.995</v>
      </c>
    </row>
    <row r="20" spans="5:7" ht="12.75">
      <c r="E20" s="19">
        <v>50</v>
      </c>
      <c r="F20" s="28">
        <v>2.995</v>
      </c>
      <c r="G20" s="24">
        <v>2.995</v>
      </c>
    </row>
    <row r="21" spans="5:7" ht="12.75">
      <c r="E21" s="19">
        <v>70</v>
      </c>
      <c r="F21" s="28">
        <v>2.986</v>
      </c>
      <c r="G21" s="24">
        <v>2.995</v>
      </c>
    </row>
    <row r="22" spans="5:7" ht="12.75">
      <c r="E22" s="19">
        <v>100</v>
      </c>
      <c r="F22" s="28">
        <v>3.009</v>
      </c>
      <c r="G22" s="24">
        <v>2.996</v>
      </c>
    </row>
    <row r="23" spans="5:7" ht="12.75">
      <c r="E23" s="19">
        <v>200</v>
      </c>
      <c r="F23" s="28">
        <v>3.008</v>
      </c>
      <c r="G23" s="24">
        <v>2.996</v>
      </c>
    </row>
    <row r="24" spans="5:7" ht="12.75">
      <c r="E24" s="19">
        <v>500</v>
      </c>
      <c r="F24" s="28">
        <v>2.983</v>
      </c>
      <c r="G24" s="24">
        <v>2.997</v>
      </c>
    </row>
    <row r="25" spans="5:7" ht="12.75">
      <c r="E25" s="19">
        <v>700</v>
      </c>
      <c r="F25" s="28">
        <v>2.983</v>
      </c>
      <c r="G25" s="24">
        <v>2.997</v>
      </c>
    </row>
    <row r="26" spans="5:7" ht="12.75">
      <c r="E26" s="19">
        <v>1000</v>
      </c>
      <c r="F26" s="28">
        <v>2.909</v>
      </c>
      <c r="G26" s="24">
        <v>2.997</v>
      </c>
    </row>
    <row r="27" spans="5:7" ht="12.75">
      <c r="E27" s="19">
        <v>2000</v>
      </c>
      <c r="F27" s="28">
        <v>2.691</v>
      </c>
      <c r="G27" s="24">
        <v>2.997</v>
      </c>
    </row>
    <row r="28" spans="5:7" ht="12.75">
      <c r="E28" s="19">
        <v>3000</v>
      </c>
      <c r="F28" s="28">
        <v>2.424</v>
      </c>
      <c r="G28" s="24">
        <v>2.997</v>
      </c>
    </row>
    <row r="29" spans="5:7" ht="13.5" thickBot="1">
      <c r="E29" s="20">
        <v>4000</v>
      </c>
      <c r="F29" s="29">
        <v>2.154</v>
      </c>
      <c r="G29" s="25">
        <v>2.992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E13"/>
    </sheetView>
  </sheetViews>
  <sheetFormatPr defaultColWidth="9.00390625" defaultRowHeight="12.75"/>
  <cols>
    <col min="1" max="1" width="13.625" style="0" customWidth="1"/>
    <col min="2" max="5" width="10.875" style="0" customWidth="1"/>
  </cols>
  <sheetData>
    <row r="1" ht="13.5" thickBot="1">
      <c r="A1" t="s">
        <v>10</v>
      </c>
    </row>
    <row r="2" spans="1:7" ht="13.5" thickBot="1">
      <c r="A2" s="17" t="s">
        <v>0</v>
      </c>
      <c r="B2" s="13" t="s">
        <v>3</v>
      </c>
      <c r="C2" s="11" t="s">
        <v>4</v>
      </c>
      <c r="D2" s="11" t="s">
        <v>5</v>
      </c>
      <c r="E2" s="12" t="s">
        <v>2</v>
      </c>
      <c r="G2" t="s">
        <v>9</v>
      </c>
    </row>
    <row r="3" spans="1:7" ht="12.75">
      <c r="A3" s="18">
        <v>20</v>
      </c>
      <c r="B3" s="14">
        <v>0.0009</v>
      </c>
      <c r="C3" s="9">
        <v>0.00091</v>
      </c>
      <c r="D3" s="9">
        <f>(C3-B3)</f>
        <v>1.0000000000000026E-05</v>
      </c>
      <c r="E3" s="10">
        <f>20*LOG10(1/D3)</f>
        <v>99.99999999999999</v>
      </c>
      <c r="G3" s="1">
        <f>A3*(0.02)</f>
        <v>0.4</v>
      </c>
    </row>
    <row r="4" spans="1:7" ht="12.75">
      <c r="A4" s="19">
        <v>21</v>
      </c>
      <c r="B4" s="15">
        <v>-0.04321</v>
      </c>
      <c r="C4" s="5">
        <v>0.0453</v>
      </c>
      <c r="D4" s="5">
        <f aca="true" t="shared" si="0" ref="D4:D13">(C4-B4)</f>
        <v>0.08851</v>
      </c>
      <c r="E4" s="6">
        <f aca="true" t="shared" si="1" ref="E4:E13">20*LOG10(1/D4)</f>
        <v>21.06015318503255</v>
      </c>
      <c r="G4" s="1">
        <f aca="true" t="shared" si="2" ref="G4:G13">A4*(0.02)</f>
        <v>0.42</v>
      </c>
    </row>
    <row r="5" spans="1:7" ht="12.75">
      <c r="A5" s="19">
        <v>22</v>
      </c>
      <c r="B5" s="15">
        <v>-0.06787</v>
      </c>
      <c r="C5" s="5">
        <v>0.07</v>
      </c>
      <c r="D5" s="5">
        <f t="shared" si="0"/>
        <v>0.13787</v>
      </c>
      <c r="E5" s="6">
        <f t="shared" si="1"/>
        <v>17.210604488211402</v>
      </c>
      <c r="G5" s="1">
        <f t="shared" si="2"/>
        <v>0.44</v>
      </c>
    </row>
    <row r="6" spans="1:7" ht="12.75">
      <c r="A6" s="19">
        <v>23</v>
      </c>
      <c r="B6" s="15">
        <v>-0.0633</v>
      </c>
      <c r="C6" s="5">
        <v>0.0668</v>
      </c>
      <c r="D6" s="5">
        <f t="shared" si="0"/>
        <v>0.1301</v>
      </c>
      <c r="E6" s="6">
        <f t="shared" si="1"/>
        <v>17.714454068768276</v>
      </c>
      <c r="G6" s="1">
        <f t="shared" si="2"/>
        <v>0.46</v>
      </c>
    </row>
    <row r="7" spans="1:7" ht="12.75">
      <c r="A7" s="19">
        <v>24</v>
      </c>
      <c r="B7" s="15">
        <v>-0.0373</v>
      </c>
      <c r="C7" s="5">
        <v>0.0398</v>
      </c>
      <c r="D7" s="5">
        <f t="shared" si="0"/>
        <v>0.0771</v>
      </c>
      <c r="E7" s="6">
        <f t="shared" si="1"/>
        <v>22.25891243898086</v>
      </c>
      <c r="G7" s="1">
        <f t="shared" si="2"/>
        <v>0.48</v>
      </c>
    </row>
    <row r="8" spans="1:7" ht="12.75">
      <c r="A8" s="19">
        <v>25</v>
      </c>
      <c r="B8" s="15">
        <v>0.0009</v>
      </c>
      <c r="C8" s="5">
        <v>0.00091</v>
      </c>
      <c r="D8" s="5">
        <f t="shared" si="0"/>
        <v>1.0000000000000026E-05</v>
      </c>
      <c r="E8" s="6">
        <f t="shared" si="1"/>
        <v>99.99999999999999</v>
      </c>
      <c r="G8" s="1">
        <f t="shared" si="2"/>
        <v>0.5</v>
      </c>
    </row>
    <row r="9" spans="1:7" ht="12.75">
      <c r="A9" s="19">
        <v>26</v>
      </c>
      <c r="B9" s="15">
        <v>-0.0351</v>
      </c>
      <c r="C9" s="5">
        <v>0.03705</v>
      </c>
      <c r="D9" s="5">
        <f t="shared" si="0"/>
        <v>0.07214999999999999</v>
      </c>
      <c r="E9" s="6">
        <f t="shared" si="1"/>
        <v>22.835273291409738</v>
      </c>
      <c r="G9" s="1">
        <f t="shared" si="2"/>
        <v>0.52</v>
      </c>
    </row>
    <row r="10" spans="1:7" ht="12.75">
      <c r="A10" s="19">
        <v>27</v>
      </c>
      <c r="B10" s="15">
        <v>-0.05022</v>
      </c>
      <c r="C10" s="5">
        <v>0.0572</v>
      </c>
      <c r="D10" s="5">
        <f t="shared" si="0"/>
        <v>0.10742</v>
      </c>
      <c r="E10" s="6">
        <f t="shared" si="1"/>
        <v>19.37829703921038</v>
      </c>
      <c r="G10" s="1">
        <f t="shared" si="2"/>
        <v>0.54</v>
      </c>
    </row>
    <row r="11" spans="1:7" ht="12.75">
      <c r="A11" s="19">
        <v>28</v>
      </c>
      <c r="B11" s="15">
        <v>-0.053</v>
      </c>
      <c r="C11" s="5">
        <v>0.05516</v>
      </c>
      <c r="D11" s="5">
        <f t="shared" si="0"/>
        <v>0.10816</v>
      </c>
      <c r="E11" s="6">
        <f t="shared" si="1"/>
        <v>19.318666428048786</v>
      </c>
      <c r="G11" s="1">
        <f t="shared" si="2"/>
        <v>0.56</v>
      </c>
    </row>
    <row r="12" spans="1:7" ht="12.75">
      <c r="A12" s="19">
        <v>29</v>
      </c>
      <c r="B12" s="15">
        <v>-0.03135</v>
      </c>
      <c r="C12" s="5">
        <v>0.03316</v>
      </c>
      <c r="D12" s="5">
        <f t="shared" si="0"/>
        <v>0.06451000000000001</v>
      </c>
      <c r="E12" s="6">
        <f t="shared" si="1"/>
        <v>23.807459162119002</v>
      </c>
      <c r="G12" s="1">
        <f t="shared" si="2"/>
        <v>0.58</v>
      </c>
    </row>
    <row r="13" spans="1:7" ht="13.5" thickBot="1">
      <c r="A13" s="20">
        <v>30</v>
      </c>
      <c r="B13" s="16">
        <v>0.0009</v>
      </c>
      <c r="C13" s="7">
        <v>0.00091</v>
      </c>
      <c r="D13" s="7">
        <f t="shared" si="0"/>
        <v>1.0000000000000026E-05</v>
      </c>
      <c r="E13" s="8">
        <f t="shared" si="1"/>
        <v>99.99999999999999</v>
      </c>
      <c r="G13" s="1">
        <f t="shared" si="2"/>
        <v>0.6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dcterms:created xsi:type="dcterms:W3CDTF">2006-03-09T19:48:31Z</dcterms:created>
  <dcterms:modified xsi:type="dcterms:W3CDTF">2006-03-23T12:00:53Z</dcterms:modified>
  <cp:category/>
  <cp:version/>
  <cp:contentType/>
  <cp:contentStatus/>
</cp:coreProperties>
</file>